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Win10\Documents\Parroquial\SIC - 5º Economía\Practica SIC II\3.0 Créditos\"/>
    </mc:Choice>
  </mc:AlternateContent>
  <xr:revisionPtr revIDLastSave="0" documentId="13_ncr:1_{52B8456D-8A15-415D-AB9F-E68FEE0C789F}" xr6:coauthVersionLast="37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Actividad 13" sheetId="1" r:id="rId1"/>
    <sheet name="Actividad 14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3" i="2" l="1"/>
  <c r="I28" i="2"/>
  <c r="K27" i="2"/>
  <c r="I27" i="2"/>
  <c r="G43" i="2"/>
  <c r="F43" i="2"/>
  <c r="I30" i="2"/>
  <c r="K26" i="2"/>
  <c r="K25" i="2"/>
  <c r="K24" i="2"/>
  <c r="I26" i="2"/>
  <c r="I25" i="2"/>
  <c r="I24" i="2"/>
  <c r="C32" i="2"/>
  <c r="D30" i="2"/>
  <c r="I10" i="2"/>
  <c r="F52" i="2"/>
  <c r="K11" i="2"/>
  <c r="K29" i="2" s="1"/>
  <c r="I11" i="2"/>
  <c r="I29" i="2" s="1"/>
  <c r="K10" i="2"/>
  <c r="K28" i="2" s="1"/>
  <c r="C50" i="2"/>
  <c r="K6" i="2"/>
  <c r="G51" i="2"/>
  <c r="F51" i="2"/>
  <c r="F34" i="2"/>
  <c r="D49" i="2"/>
  <c r="C49" i="2"/>
  <c r="D18" i="2"/>
  <c r="D8" i="2"/>
  <c r="G34" i="2"/>
  <c r="G26" i="2"/>
  <c r="F27" i="2" s="1"/>
  <c r="K8" i="2" s="1"/>
  <c r="F26" i="2"/>
  <c r="G18" i="2"/>
  <c r="F18" i="2"/>
  <c r="A17" i="2"/>
  <c r="A20" i="2" s="1"/>
  <c r="A23" i="2" s="1"/>
  <c r="G10" i="2"/>
  <c r="F10" i="2"/>
  <c r="I9" i="2"/>
  <c r="I8" i="2"/>
  <c r="I7" i="2"/>
  <c r="I6" i="2"/>
  <c r="F35" i="2" l="1"/>
  <c r="K9" i="2" s="1"/>
  <c r="G44" i="2"/>
  <c r="F11" i="2"/>
  <c r="F19" i="2"/>
  <c r="K7" i="2" s="1"/>
  <c r="K12" i="2" s="1"/>
  <c r="K13" i="2" s="1"/>
  <c r="K34" i="1"/>
  <c r="K32" i="1"/>
  <c r="I32" i="1"/>
  <c r="K31" i="1"/>
  <c r="I31" i="1"/>
  <c r="K30" i="1"/>
  <c r="I30" i="1"/>
  <c r="I29" i="1"/>
  <c r="K28" i="1"/>
  <c r="I28" i="1"/>
  <c r="C27" i="1"/>
  <c r="K13" i="1"/>
  <c r="I13" i="1"/>
  <c r="K12" i="1"/>
  <c r="K11" i="1"/>
  <c r="K10" i="1"/>
  <c r="I11" i="1"/>
  <c r="I10" i="1"/>
  <c r="K30" i="2" l="1"/>
  <c r="I9" i="1"/>
  <c r="I8" i="1"/>
  <c r="I7" i="1"/>
  <c r="I6" i="1"/>
  <c r="F10" i="1"/>
  <c r="D28" i="1" l="1"/>
  <c r="G34" i="1"/>
  <c r="F34" i="1"/>
  <c r="G26" i="1"/>
  <c r="F26" i="1"/>
  <c r="G18" i="1"/>
  <c r="F18" i="1"/>
  <c r="G10" i="1"/>
  <c r="F11" i="1" s="1"/>
  <c r="K6" i="1" s="1"/>
  <c r="D6" i="1"/>
  <c r="D22" i="1"/>
  <c r="D19" i="1"/>
  <c r="A17" i="1"/>
  <c r="A20" i="1" s="1"/>
  <c r="A23" i="1" s="1"/>
  <c r="D9" i="1"/>
  <c r="A7" i="1"/>
  <c r="F35" i="1" l="1"/>
  <c r="K9" i="1" s="1"/>
  <c r="F27" i="1"/>
  <c r="K8" i="1" s="1"/>
  <c r="F19" i="1"/>
  <c r="K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 de Windows</author>
  </authors>
  <commentList>
    <comment ref="F14" authorId="0" shapeId="0" xr:uid="{7393A5E3-D22C-4B36-AC83-F3F834E6B4A9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 de Windows</author>
  </authors>
  <commentList>
    <comment ref="F14" authorId="0" shapeId="0" xr:uid="{A27E7087-636D-4EC9-A626-3CAC5E925E56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8" authorId="0" shapeId="0" xr:uid="{FF66ED6A-1870-4A39-80AF-DE8C8DC9108D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5" authorId="0" shapeId="0" xr:uid="{D66B5982-78F1-4DE7-917A-3B638AB864DE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7" authorId="0" shapeId="0" xr:uid="{956EE553-0A83-46AF-92A4-21DD41C562C3}">
      <text>
        <r>
          <rPr>
            <b/>
            <sz val="9"/>
            <color indexed="81"/>
            <rFont val="Tahoma"/>
            <family val="2"/>
          </rPr>
          <t>Usuario de Windows: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<sst xmlns="http://schemas.openxmlformats.org/spreadsheetml/2006/main" count="122" uniqueCount="73">
  <si>
    <t>Fecha</t>
  </si>
  <si>
    <t>Cuentas</t>
  </si>
  <si>
    <t xml:space="preserve">Debe </t>
  </si>
  <si>
    <t>Haber</t>
  </si>
  <si>
    <t xml:space="preserve"> ---------                2            -----------</t>
  </si>
  <si>
    <t xml:space="preserve"> ---------                3           -----------</t>
  </si>
  <si>
    <t xml:space="preserve"> </t>
  </si>
  <si>
    <t>ASIENTOS DE DIARIO</t>
  </si>
  <si>
    <t xml:space="preserve">  </t>
  </si>
  <si>
    <t>Quebranto por Creditos Incobrables</t>
  </si>
  <si>
    <t xml:space="preserve">     a Deudores por Ventas</t>
  </si>
  <si>
    <t>Previsión para Créditos Incobrables</t>
  </si>
  <si>
    <t>Deudores Incobrables</t>
  </si>
  <si>
    <t xml:space="preserve">  --------------------    4   ---------------------</t>
  </si>
  <si>
    <t xml:space="preserve"> ----------------      5 ---------------------------</t>
  </si>
  <si>
    <t xml:space="preserve"> -------------------------   6 --------------------</t>
  </si>
  <si>
    <t>Intereses a Devengar</t>
  </si>
  <si>
    <t>Deudores Morosos</t>
  </si>
  <si>
    <t xml:space="preserve">      a Deudores por Ventas</t>
  </si>
  <si>
    <t>Deudores en Gestión Judicial</t>
  </si>
  <si>
    <t xml:space="preserve">    a Documentos a Cobrar</t>
  </si>
  <si>
    <t xml:space="preserve">   ------------------------   7    ---------------------</t>
  </si>
  <si>
    <t xml:space="preserve"> --------------------- 8  ----------------------</t>
  </si>
  <si>
    <t xml:space="preserve">    a Intereses Ganados</t>
  </si>
  <si>
    <t>Deudores por Ventas</t>
  </si>
  <si>
    <t>Documentos a Cobrar</t>
  </si>
  <si>
    <t xml:space="preserve">    a Prevision para Créditos Incobrables</t>
  </si>
  <si>
    <t xml:space="preserve">  --------------------   -----------------------</t>
  </si>
  <si>
    <t xml:space="preserve"> --------- ---------     1              ---------------</t>
  </si>
  <si>
    <t>Actividad 13 - Depuración del  Rubro Créditos</t>
  </si>
  <si>
    <t xml:space="preserve">      a Tarjetas de Crédito a Cobrar</t>
  </si>
  <si>
    <t>Tarjetas de Crédito a Cobrar</t>
  </si>
  <si>
    <t>Cheques de pago  Diferido a Cobrar</t>
  </si>
  <si>
    <t>Cheque  Dif Endosados</t>
  </si>
  <si>
    <t xml:space="preserve">     a Cheque Pago Dif a Cobrar </t>
  </si>
  <si>
    <t>Total de Deudores documentados/sin doc</t>
  </si>
  <si>
    <t>Doc a Cobrar endosados</t>
  </si>
  <si>
    <t>Total del Rubro Créditos</t>
  </si>
  <si>
    <t>Actividad 14 - Actividad Integradora</t>
  </si>
  <si>
    <t>01 Deudores por Ventas</t>
  </si>
  <si>
    <t xml:space="preserve">02 DeudoresTarjetas de Crédito </t>
  </si>
  <si>
    <t xml:space="preserve">03 Valores a Depositar  Diferidos </t>
  </si>
  <si>
    <t>09 Documentos a Cobrar</t>
  </si>
  <si>
    <t xml:space="preserve"> --------- ---------       a          ---------------</t>
  </si>
  <si>
    <t>Valores a Depositar Diferidos</t>
  </si>
  <si>
    <t>Previsión de Creditos Incobrables</t>
  </si>
  <si>
    <t xml:space="preserve">  -------------------   a ´ -------------------------</t>
  </si>
  <si>
    <t xml:space="preserve">     a Anticipo de Clientes</t>
  </si>
  <si>
    <t xml:space="preserve"> -------------------   b  ----------------------------</t>
  </si>
  <si>
    <t>04 Previsión por Creditos Incobrables</t>
  </si>
  <si>
    <t xml:space="preserve">  ----------------------   c   ----------------</t>
  </si>
  <si>
    <t xml:space="preserve">      a Deudores Morosos</t>
  </si>
  <si>
    <t xml:space="preserve">      a Deudores con Tarjetas de Crédito</t>
  </si>
  <si>
    <t xml:space="preserve"> -------------------  1   --------------</t>
  </si>
  <si>
    <t>08 Ds en Gestion Judicial</t>
  </si>
  <si>
    <t xml:space="preserve">     a Valores a Depositar Diferidos</t>
  </si>
  <si>
    <t xml:space="preserve"> ------------------     1 ,   -------------------</t>
  </si>
  <si>
    <t>Valores a Depostiar Diferidos Endosados</t>
  </si>
  <si>
    <t xml:space="preserve"> -------------------   2 ----------------------</t>
  </si>
  <si>
    <t xml:space="preserve">       a  Documentos a Cobrar</t>
  </si>
  <si>
    <t xml:space="preserve"> ---------------------   3 -------------------</t>
  </si>
  <si>
    <t xml:space="preserve">     a  Valores a Dep Diferidos</t>
  </si>
  <si>
    <t>07 Deudores Morosos</t>
  </si>
  <si>
    <t>Prevision</t>
  </si>
  <si>
    <t xml:space="preserve">    a Recupero de Previsión</t>
  </si>
  <si>
    <t xml:space="preserve"> ------------------     3      ---------------------</t>
  </si>
  <si>
    <t>Calculo de la Previsión</t>
  </si>
  <si>
    <t>Exposición</t>
  </si>
  <si>
    <t xml:space="preserve">    a Previsión por Créditos Incobrables</t>
  </si>
  <si>
    <t xml:space="preserve"> ---------------      3      --------------------</t>
  </si>
  <si>
    <t xml:space="preserve">      a Intereses Ganados</t>
  </si>
  <si>
    <t xml:space="preserve"> ----------------------      -------------------------</t>
  </si>
  <si>
    <t>06 Valores a Dep Endosados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</si>
</sst>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4" fontId="1" fillId="2" borderId="1" xfId="0" applyNumberFormat="1" applyFont="1" applyFill="1" applyBorder="1" applyAlignment="1">
      <alignment horizontal="center" vertical="center"/>
    </xf>
    <xf numFmtId="4" fontId="0" fillId="0" borderId="1" xfId="0" applyNumberFormat="1" applyBorder="1"/>
    <xf numFmtId="4" fontId="0" fillId="0" borderId="0" xfId="0" applyNumberFormat="1"/>
    <xf numFmtId="16" fontId="0" fillId="0" borderId="1" xfId="0" applyNumberForma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5" fillId="0" borderId="1" xfId="0" applyFont="1" applyBorder="1"/>
    <xf numFmtId="4" fontId="1" fillId="0" borderId="0" xfId="0" applyNumberFormat="1" applyFont="1" applyAlignment="1">
      <alignment horizontal="center" vertical="center"/>
    </xf>
    <xf numFmtId="4" fontId="0" fillId="0" borderId="0" xfId="0" applyNumberFormat="1" applyBorder="1"/>
    <xf numFmtId="9" fontId="0" fillId="0" borderId="0" xfId="1" applyFont="1"/>
    <xf numFmtId="4" fontId="0" fillId="0" borderId="4" xfId="0" applyNumberFormat="1" applyBorder="1"/>
    <xf numFmtId="4" fontId="0" fillId="0" borderId="3" xfId="0" applyNumberFormat="1" applyBorder="1"/>
    <xf numFmtId="4" fontId="0" fillId="0" borderId="5" xfId="0" applyNumberFormat="1" applyBorder="1"/>
    <xf numFmtId="4" fontId="0" fillId="0" borderId="7" xfId="0" applyNumberFormat="1" applyBorder="1"/>
    <xf numFmtId="4" fontId="0" fillId="0" borderId="6" xfId="0" applyNumberFormat="1" applyBorder="1"/>
    <xf numFmtId="4" fontId="0" fillId="3" borderId="0" xfId="0" applyNumberFormat="1" applyFill="1"/>
    <xf numFmtId="4" fontId="0" fillId="0" borderId="0" xfId="1" applyNumberFormat="1" applyFont="1"/>
    <xf numFmtId="4" fontId="1" fillId="0" borderId="1" xfId="0" applyNumberFormat="1" applyFont="1" applyBorder="1"/>
    <xf numFmtId="164" fontId="5" fillId="0" borderId="0" xfId="2" applyFont="1"/>
    <xf numFmtId="164" fontId="9" fillId="0" borderId="0" xfId="2" applyFont="1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4" fontId="2" fillId="0" borderId="2" xfId="0" applyNumberFormat="1" applyFont="1" applyBorder="1" applyAlignment="1">
      <alignment horizontal="center" wrapText="1"/>
    </xf>
    <xf numFmtId="4" fontId="1" fillId="0" borderId="2" xfId="0" applyNumberFormat="1" applyFont="1" applyBorder="1" applyAlignment="1">
      <alignment horizontal="center" wrapText="1"/>
    </xf>
    <xf numFmtId="4" fontId="10" fillId="0" borderId="2" xfId="0" applyNumberFormat="1" applyFont="1" applyBorder="1" applyAlignment="1">
      <alignment horizontal="center" wrapText="1"/>
    </xf>
    <xf numFmtId="4" fontId="0" fillId="4" borderId="0" xfId="0" applyNumberFormat="1" applyFill="1"/>
    <xf numFmtId="4" fontId="0" fillId="5" borderId="0" xfId="0" applyNumberFormat="1" applyFill="1"/>
    <xf numFmtId="0" fontId="1" fillId="0" borderId="0" xfId="0" applyFont="1"/>
    <xf numFmtId="0" fontId="11" fillId="0" borderId="0" xfId="0" applyFont="1"/>
    <xf numFmtId="164" fontId="2" fillId="0" borderId="0" xfId="2" applyFont="1"/>
    <xf numFmtId="4" fontId="1" fillId="0" borderId="0" xfId="0" applyNumberFormat="1" applyFont="1"/>
    <xf numFmtId="164" fontId="12" fillId="0" borderId="0" xfId="2" applyFont="1"/>
    <xf numFmtId="164" fontId="13" fillId="0" borderId="0" xfId="2" applyFont="1"/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topLeftCell="B31" workbookViewId="0">
      <selection activeCell="I16" sqref="I16"/>
    </sheetView>
  </sheetViews>
  <sheetFormatPr baseColWidth="10" defaultRowHeight="15.75" x14ac:dyDescent="0.25"/>
  <cols>
    <col min="1" max="1" width="9.7109375" customWidth="1"/>
    <col min="2" max="2" width="41" customWidth="1"/>
    <col min="3" max="3" width="13.28515625" style="5" customWidth="1"/>
    <col min="4" max="4" width="13.7109375" style="5" customWidth="1"/>
    <col min="5" max="5" width="2.85546875" customWidth="1"/>
    <col min="6" max="6" width="17.85546875" customWidth="1"/>
    <col min="7" max="7" width="16.28515625" customWidth="1"/>
    <col min="8" max="8" width="5.140625" customWidth="1"/>
    <col min="9" max="9" width="38.5703125" customWidth="1"/>
    <col min="10" max="10" width="8" customWidth="1"/>
    <col min="11" max="11" width="11.42578125" style="22"/>
  </cols>
  <sheetData>
    <row r="1" spans="1:11" ht="48.75" customHeight="1" x14ac:dyDescent="0.25">
      <c r="A1" s="24" t="s">
        <v>29</v>
      </c>
      <c r="B1" s="24"/>
      <c r="C1" s="24"/>
      <c r="D1" s="24"/>
      <c r="E1" s="24"/>
    </row>
    <row r="2" spans="1:11" ht="37.5" customHeight="1" x14ac:dyDescent="0.25">
      <c r="A2" s="7"/>
      <c r="B2" s="8" t="s">
        <v>7</v>
      </c>
      <c r="C2" s="11"/>
      <c r="D2" s="11"/>
    </row>
    <row r="3" spans="1:11" ht="27" customHeight="1" x14ac:dyDescent="0.25">
      <c r="A3" s="1" t="s">
        <v>0</v>
      </c>
      <c r="B3" s="1" t="s">
        <v>1</v>
      </c>
      <c r="C3" s="3" t="s">
        <v>2</v>
      </c>
      <c r="D3" s="3" t="s">
        <v>3</v>
      </c>
    </row>
    <row r="4" spans="1:11" ht="15" customHeight="1" x14ac:dyDescent="0.25">
      <c r="A4" s="6">
        <v>44196</v>
      </c>
      <c r="B4" s="2" t="s">
        <v>28</v>
      </c>
      <c r="C4" s="4"/>
      <c r="D4" s="4"/>
    </row>
    <row r="5" spans="1:11" ht="15.75" customHeight="1" x14ac:dyDescent="0.25">
      <c r="A5" s="2"/>
      <c r="B5" s="10" t="s">
        <v>17</v>
      </c>
      <c r="C5" s="4">
        <v>1000</v>
      </c>
      <c r="D5" s="4"/>
      <c r="F5" s="25" t="s">
        <v>24</v>
      </c>
      <c r="G5" s="25"/>
    </row>
    <row r="6" spans="1:11" ht="15.75" customHeight="1" x14ac:dyDescent="0.25">
      <c r="A6" s="2"/>
      <c r="B6" s="10" t="s">
        <v>18</v>
      </c>
      <c r="C6" s="4"/>
      <c r="D6" s="21">
        <f>+C5</f>
        <v>1000</v>
      </c>
      <c r="E6" t="s">
        <v>6</v>
      </c>
      <c r="F6" s="14">
        <v>5000</v>
      </c>
      <c r="G6" s="15"/>
      <c r="I6" t="str">
        <f>+F5</f>
        <v>Deudores por Ventas</v>
      </c>
      <c r="K6" s="22">
        <f>+F11</f>
        <v>500</v>
      </c>
    </row>
    <row r="7" spans="1:11" x14ac:dyDescent="0.25">
      <c r="A7" s="6">
        <f>+A4</f>
        <v>44196</v>
      </c>
      <c r="B7" s="10" t="s">
        <v>4</v>
      </c>
      <c r="C7" s="4"/>
      <c r="D7" s="4"/>
      <c r="F7" s="16"/>
      <c r="G7" s="5">
        <v>1000</v>
      </c>
      <c r="I7" s="5" t="str">
        <f>+F13</f>
        <v>Tarjetas de Crédito a Cobrar</v>
      </c>
      <c r="J7" s="5"/>
      <c r="K7" s="22">
        <f>+F19</f>
        <v>2000</v>
      </c>
    </row>
    <row r="8" spans="1:11" ht="15.75" customHeight="1" x14ac:dyDescent="0.25">
      <c r="A8" s="2"/>
      <c r="B8" s="10" t="s">
        <v>19</v>
      </c>
      <c r="C8" s="4">
        <v>2000</v>
      </c>
      <c r="D8" s="4"/>
      <c r="F8" s="16"/>
      <c r="G8" s="5">
        <v>2000</v>
      </c>
      <c r="I8" s="5" t="str">
        <f>+F21</f>
        <v>Documentos a Cobrar</v>
      </c>
      <c r="J8" s="5"/>
      <c r="K8" s="22">
        <f>+F27</f>
        <v>5200</v>
      </c>
    </row>
    <row r="9" spans="1:11" x14ac:dyDescent="0.25">
      <c r="A9" s="2"/>
      <c r="B9" s="10" t="s">
        <v>10</v>
      </c>
      <c r="C9" s="4" t="s">
        <v>8</v>
      </c>
      <c r="D9" s="4">
        <f>+C8</f>
        <v>2000</v>
      </c>
      <c r="F9" s="16"/>
      <c r="G9" s="5">
        <v>1500</v>
      </c>
      <c r="I9" s="5" t="str">
        <f>+F29</f>
        <v>Cheques de pago  Diferido a Cobrar</v>
      </c>
      <c r="J9" s="5"/>
      <c r="K9" s="22">
        <f>+F35</f>
        <v>6000</v>
      </c>
    </row>
    <row r="10" spans="1:11" x14ac:dyDescent="0.25">
      <c r="A10" s="6">
        <v>44196</v>
      </c>
      <c r="B10" s="10" t="s">
        <v>5</v>
      </c>
      <c r="C10" s="4"/>
      <c r="D10" s="4"/>
      <c r="E10" t="s">
        <v>6</v>
      </c>
      <c r="F10" s="17">
        <f>+F6</f>
        <v>5000</v>
      </c>
      <c r="G10" s="18">
        <f>SUM(G7:G9)</f>
        <v>4500</v>
      </c>
      <c r="I10" t="str">
        <f>+B5</f>
        <v>Deudores Morosos</v>
      </c>
      <c r="K10" s="22">
        <f>+C5</f>
        <v>1000</v>
      </c>
    </row>
    <row r="11" spans="1:11" ht="15.75" customHeight="1" x14ac:dyDescent="0.25">
      <c r="A11" s="2"/>
      <c r="B11" s="10" t="s">
        <v>11</v>
      </c>
      <c r="C11" s="4">
        <v>1500</v>
      </c>
      <c r="D11" s="4"/>
      <c r="E11" t="s">
        <v>6</v>
      </c>
      <c r="F11" s="19">
        <f>+F10-G10</f>
        <v>500</v>
      </c>
      <c r="G11" s="5"/>
      <c r="I11" t="str">
        <f>+B8</f>
        <v>Deudores en Gestión Judicial</v>
      </c>
      <c r="K11" s="22">
        <f>+C8</f>
        <v>2000</v>
      </c>
    </row>
    <row r="12" spans="1:11" x14ac:dyDescent="0.25">
      <c r="A12" s="2"/>
      <c r="B12" s="10" t="s">
        <v>18</v>
      </c>
      <c r="C12" s="4" t="s">
        <v>6</v>
      </c>
      <c r="D12" s="21">
        <v>1500</v>
      </c>
      <c r="E12" t="s">
        <v>6</v>
      </c>
      <c r="I12" t="s">
        <v>35</v>
      </c>
      <c r="K12" s="22">
        <f>SUM(K6:K11)</f>
        <v>16700</v>
      </c>
    </row>
    <row r="13" spans="1:11" ht="24" customHeight="1" x14ac:dyDescent="0.25">
      <c r="A13" s="6">
        <v>44196</v>
      </c>
      <c r="B13" s="10" t="s">
        <v>13</v>
      </c>
      <c r="C13" s="4"/>
      <c r="D13" s="4" t="s">
        <v>6</v>
      </c>
      <c r="E13" t="s">
        <v>6</v>
      </c>
      <c r="F13" s="26" t="s">
        <v>31</v>
      </c>
      <c r="G13" s="26"/>
      <c r="I13" t="str">
        <f>+B14</f>
        <v>Previsión para Créditos Incobrables</v>
      </c>
      <c r="J13" s="13">
        <v>0.1</v>
      </c>
      <c r="K13" s="22">
        <f>+K12*J13</f>
        <v>1670</v>
      </c>
    </row>
    <row r="14" spans="1:11" x14ac:dyDescent="0.25">
      <c r="A14" s="2"/>
      <c r="B14" s="2" t="s">
        <v>11</v>
      </c>
      <c r="C14" s="4">
        <v>500</v>
      </c>
      <c r="D14" s="4"/>
      <c r="E14" t="s">
        <v>6</v>
      </c>
      <c r="F14" s="14">
        <v>4000</v>
      </c>
      <c r="G14" s="15"/>
    </row>
    <row r="15" spans="1:11" x14ac:dyDescent="0.25">
      <c r="A15" s="2"/>
      <c r="B15" s="2" t="s">
        <v>12</v>
      </c>
      <c r="C15" s="4">
        <v>500</v>
      </c>
      <c r="D15" s="4"/>
      <c r="F15" s="16"/>
      <c r="G15" s="5">
        <v>2000</v>
      </c>
    </row>
    <row r="16" spans="1:11" x14ac:dyDescent="0.25">
      <c r="A16" s="2"/>
      <c r="B16" s="2" t="s">
        <v>30</v>
      </c>
      <c r="C16" s="4"/>
      <c r="D16" s="21">
        <v>2000</v>
      </c>
      <c r="F16" s="16"/>
      <c r="G16" s="5">
        <v>0</v>
      </c>
    </row>
    <row r="17" spans="1:11" x14ac:dyDescent="0.25">
      <c r="A17" s="6">
        <f>+A13</f>
        <v>44196</v>
      </c>
      <c r="B17" s="2" t="s">
        <v>14</v>
      </c>
      <c r="C17" s="4"/>
      <c r="D17" s="4"/>
      <c r="F17" s="16"/>
      <c r="G17" s="5">
        <v>0</v>
      </c>
    </row>
    <row r="18" spans="1:11" x14ac:dyDescent="0.25">
      <c r="A18" s="2"/>
      <c r="B18" s="2" t="s">
        <v>12</v>
      </c>
      <c r="C18" s="4">
        <v>800</v>
      </c>
      <c r="D18" s="4"/>
      <c r="F18" s="17">
        <f>+F14</f>
        <v>4000</v>
      </c>
      <c r="G18" s="18">
        <f>SUM(G15:G17)</f>
        <v>2000</v>
      </c>
    </row>
    <row r="19" spans="1:11" x14ac:dyDescent="0.25">
      <c r="A19" s="2"/>
      <c r="B19" s="2" t="s">
        <v>20</v>
      </c>
      <c r="C19" s="4"/>
      <c r="D19" s="21">
        <f>+C18</f>
        <v>800</v>
      </c>
      <c r="F19" s="19">
        <f>+F18-G18</f>
        <v>2000</v>
      </c>
      <c r="G19" s="5"/>
    </row>
    <row r="20" spans="1:11" x14ac:dyDescent="0.25">
      <c r="A20" s="6">
        <f>+A17</f>
        <v>44196</v>
      </c>
      <c r="B20" s="2" t="s">
        <v>15</v>
      </c>
      <c r="C20" s="4"/>
      <c r="D20" s="4"/>
    </row>
    <row r="21" spans="1:11" x14ac:dyDescent="0.25">
      <c r="A21" s="2"/>
      <c r="B21" s="2" t="s">
        <v>33</v>
      </c>
      <c r="C21" s="4">
        <v>3000</v>
      </c>
      <c r="D21" s="4"/>
      <c r="F21" s="26" t="s">
        <v>25</v>
      </c>
      <c r="G21" s="26"/>
    </row>
    <row r="22" spans="1:11" x14ac:dyDescent="0.25">
      <c r="A22" s="2"/>
      <c r="B22" s="2" t="s">
        <v>34</v>
      </c>
      <c r="C22" s="4"/>
      <c r="D22" s="21">
        <f>+C21</f>
        <v>3000</v>
      </c>
      <c r="F22" s="14">
        <v>6000</v>
      </c>
      <c r="G22" s="15"/>
    </row>
    <row r="23" spans="1:11" x14ac:dyDescent="0.25">
      <c r="A23" s="6">
        <f>+A20</f>
        <v>44196</v>
      </c>
      <c r="B23" s="2" t="s">
        <v>21</v>
      </c>
      <c r="C23" s="4"/>
      <c r="D23" s="4"/>
      <c r="F23" s="16"/>
      <c r="G23" s="5">
        <v>800</v>
      </c>
    </row>
    <row r="24" spans="1:11" x14ac:dyDescent="0.25">
      <c r="A24" s="2"/>
      <c r="B24" s="2" t="s">
        <v>16</v>
      </c>
      <c r="C24" s="4">
        <v>2000</v>
      </c>
      <c r="D24" s="4"/>
      <c r="F24" s="16"/>
      <c r="G24" s="5">
        <v>0</v>
      </c>
      <c r="I24" t="s">
        <v>24</v>
      </c>
      <c r="K24" s="22">
        <v>500</v>
      </c>
    </row>
    <row r="25" spans="1:11" x14ac:dyDescent="0.25">
      <c r="A25" s="2"/>
      <c r="B25" s="2" t="s">
        <v>23</v>
      </c>
      <c r="C25" s="4"/>
      <c r="D25" s="4">
        <v>2000</v>
      </c>
      <c r="F25" s="16"/>
      <c r="G25" s="5">
        <v>0</v>
      </c>
      <c r="I25" t="s">
        <v>31</v>
      </c>
      <c r="K25" s="22">
        <v>2000</v>
      </c>
    </row>
    <row r="26" spans="1:11" x14ac:dyDescent="0.25">
      <c r="A26" s="6">
        <v>44196</v>
      </c>
      <c r="B26" s="2" t="s">
        <v>22</v>
      </c>
      <c r="C26" s="4"/>
      <c r="D26" s="4"/>
      <c r="F26" s="17">
        <f>+F22</f>
        <v>6000</v>
      </c>
      <c r="G26" s="18">
        <f>SUM(G23:G25)</f>
        <v>800</v>
      </c>
      <c r="I26" t="s">
        <v>25</v>
      </c>
      <c r="K26" s="22">
        <v>5200</v>
      </c>
    </row>
    <row r="27" spans="1:11" x14ac:dyDescent="0.25">
      <c r="A27" s="2"/>
      <c r="B27" s="2" t="s">
        <v>9</v>
      </c>
      <c r="C27" s="4">
        <f>+K13</f>
        <v>1670</v>
      </c>
      <c r="D27" s="4"/>
      <c r="F27" s="19">
        <f>+F26-G26</f>
        <v>5200</v>
      </c>
      <c r="G27" s="5"/>
      <c r="I27" t="s">
        <v>36</v>
      </c>
      <c r="J27" t="s">
        <v>6</v>
      </c>
      <c r="K27" s="23">
        <v>-3000</v>
      </c>
    </row>
    <row r="28" spans="1:11" x14ac:dyDescent="0.25">
      <c r="A28" s="2"/>
      <c r="B28" s="2" t="s">
        <v>26</v>
      </c>
      <c r="C28" s="4"/>
      <c r="D28" s="4">
        <f>+C27</f>
        <v>1670</v>
      </c>
      <c r="I28" s="5" t="str">
        <f>+I9</f>
        <v>Cheques de pago  Diferido a Cobrar</v>
      </c>
      <c r="K28" s="22">
        <f>+K9</f>
        <v>6000</v>
      </c>
    </row>
    <row r="29" spans="1:11" x14ac:dyDescent="0.25">
      <c r="A29" s="6">
        <v>44196</v>
      </c>
      <c r="B29" s="2" t="s">
        <v>27</v>
      </c>
      <c r="C29" s="4"/>
      <c r="D29" s="4"/>
      <c r="F29" s="27" t="s">
        <v>32</v>
      </c>
      <c r="G29" s="27"/>
      <c r="I29" t="str">
        <f>+B21</f>
        <v>Cheque  Dif Endosados</v>
      </c>
      <c r="K29" s="23">
        <v>-2000</v>
      </c>
    </row>
    <row r="30" spans="1:11" x14ac:dyDescent="0.25">
      <c r="A30" s="2"/>
      <c r="B30" s="2"/>
      <c r="C30" s="4"/>
      <c r="D30" s="4"/>
      <c r="F30" s="14">
        <v>9000</v>
      </c>
      <c r="G30" s="15"/>
      <c r="I30" t="str">
        <f>+I10</f>
        <v>Deudores Morosos</v>
      </c>
      <c r="K30" s="22">
        <f>+K10</f>
        <v>1000</v>
      </c>
    </row>
    <row r="31" spans="1:11" x14ac:dyDescent="0.25">
      <c r="A31" s="2"/>
      <c r="B31" s="2"/>
      <c r="C31" s="4"/>
      <c r="D31" s="4"/>
      <c r="F31" s="16"/>
      <c r="G31" s="5">
        <v>3000</v>
      </c>
      <c r="I31" t="str">
        <f>+I11</f>
        <v>Deudores en Gestión Judicial</v>
      </c>
      <c r="K31" s="22">
        <f>+K11</f>
        <v>2000</v>
      </c>
    </row>
    <row r="32" spans="1:11" x14ac:dyDescent="0.25">
      <c r="A32" s="2"/>
      <c r="B32" s="2"/>
      <c r="C32" s="4"/>
      <c r="D32" s="4"/>
      <c r="F32" s="16"/>
      <c r="G32" s="5">
        <v>0</v>
      </c>
      <c r="I32" t="str">
        <f>+I13</f>
        <v>Previsión para Créditos Incobrables</v>
      </c>
      <c r="K32" s="23">
        <f>-K13</f>
        <v>-1670</v>
      </c>
    </row>
    <row r="33" spans="1:11" x14ac:dyDescent="0.25">
      <c r="A33" s="2"/>
      <c r="B33" s="2"/>
      <c r="C33" s="4"/>
      <c r="D33" s="4"/>
      <c r="F33" s="16"/>
      <c r="G33" s="5">
        <v>0</v>
      </c>
      <c r="I33" t="s">
        <v>16</v>
      </c>
      <c r="K33" s="23">
        <v>-1000</v>
      </c>
    </row>
    <row r="34" spans="1:11" x14ac:dyDescent="0.25">
      <c r="A34" s="2"/>
      <c r="B34" s="2"/>
      <c r="C34" s="4"/>
      <c r="D34" s="4"/>
      <c r="F34" s="17">
        <f>+F30</f>
        <v>9000</v>
      </c>
      <c r="G34" s="18">
        <f>SUM(G31:G33)</f>
        <v>3000</v>
      </c>
      <c r="I34" t="s">
        <v>37</v>
      </c>
      <c r="K34" s="22">
        <f>SUM(K24:K33)</f>
        <v>9030</v>
      </c>
    </row>
    <row r="35" spans="1:11" x14ac:dyDescent="0.25">
      <c r="A35" s="2"/>
      <c r="B35" s="2"/>
      <c r="C35" s="4"/>
      <c r="D35" s="4"/>
      <c r="F35" s="19">
        <f>+F34-G34</f>
        <v>6000</v>
      </c>
      <c r="G35" s="5"/>
    </row>
    <row r="36" spans="1:11" x14ac:dyDescent="0.25">
      <c r="A36" s="2"/>
      <c r="B36" s="2"/>
      <c r="C36" s="4"/>
      <c r="D36" s="4"/>
      <c r="F36" s="5"/>
      <c r="G36" s="5"/>
    </row>
    <row r="37" spans="1:11" x14ac:dyDescent="0.25">
      <c r="A37" s="2"/>
      <c r="B37" s="2"/>
      <c r="C37" s="4"/>
      <c r="D37" s="4"/>
      <c r="F37" s="5" t="s">
        <v>6</v>
      </c>
      <c r="G37" s="5" t="s">
        <v>6</v>
      </c>
    </row>
    <row r="38" spans="1:11" x14ac:dyDescent="0.25">
      <c r="A38" s="2"/>
      <c r="B38" s="2"/>
      <c r="C38" s="4"/>
      <c r="D38" s="4"/>
      <c r="F38" s="5" t="s">
        <v>6</v>
      </c>
      <c r="G38" s="20" t="s">
        <v>6</v>
      </c>
    </row>
    <row r="39" spans="1:11" x14ac:dyDescent="0.25">
      <c r="A39" s="2"/>
      <c r="B39" s="2"/>
      <c r="C39" s="4"/>
      <c r="D39" s="4"/>
    </row>
    <row r="40" spans="1:11" x14ac:dyDescent="0.25">
      <c r="A40" s="2"/>
      <c r="B40" s="2"/>
      <c r="C40" s="4"/>
      <c r="D40" s="4"/>
    </row>
    <row r="41" spans="1:11" x14ac:dyDescent="0.25">
      <c r="A41" s="2"/>
      <c r="B41" s="2"/>
      <c r="C41" s="4"/>
      <c r="D41" s="4"/>
    </row>
    <row r="42" spans="1:11" x14ac:dyDescent="0.25">
      <c r="A42" s="9"/>
      <c r="B42" s="9"/>
      <c r="C42" s="12"/>
      <c r="D42" s="12"/>
    </row>
    <row r="43" spans="1:11" x14ac:dyDescent="0.25">
      <c r="A43" s="9"/>
      <c r="B43" s="9"/>
      <c r="C43" s="12"/>
      <c r="D43" s="12"/>
    </row>
  </sheetData>
  <mergeCells count="5">
    <mergeCell ref="A1:E1"/>
    <mergeCell ref="F5:G5"/>
    <mergeCell ref="F13:G13"/>
    <mergeCell ref="F21:G21"/>
    <mergeCell ref="F29:G29"/>
  </mergeCells>
  <phoneticPr fontId="4" type="noConversion"/>
  <printOptions horizontalCentered="1" verticalCentered="1"/>
  <pageMargins left="0.19685039370078741" right="0" top="0.15748031496062992" bottom="0" header="0.31496062992125984" footer="0.31496062992125984"/>
  <pageSetup paperSize="9" scale="9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9E401-5D88-4D88-8023-992B3B5203F7}">
  <sheetPr>
    <pageSetUpPr fitToPage="1"/>
  </sheetPr>
  <dimension ref="A1:K52"/>
  <sheetViews>
    <sheetView tabSelected="1" topLeftCell="B1" workbookViewId="0">
      <selection activeCell="L35" sqref="L35"/>
    </sheetView>
  </sheetViews>
  <sheetFormatPr baseColWidth="10" defaultRowHeight="15.75" x14ac:dyDescent="0.25"/>
  <cols>
    <col min="1" max="1" width="9.7109375" customWidth="1"/>
    <col min="2" max="2" width="41" customWidth="1"/>
    <col min="3" max="3" width="13.28515625" style="5" customWidth="1"/>
    <col min="4" max="4" width="13.7109375" style="5" customWidth="1"/>
    <col min="5" max="5" width="2.85546875" customWidth="1"/>
    <col min="6" max="6" width="17.85546875" customWidth="1"/>
    <col min="7" max="7" width="16.28515625" customWidth="1"/>
    <col min="8" max="8" width="5.140625" customWidth="1"/>
    <col min="9" max="9" width="38.5703125" customWidth="1"/>
    <col min="10" max="10" width="8" customWidth="1"/>
    <col min="11" max="11" width="11.42578125" style="22"/>
  </cols>
  <sheetData>
    <row r="1" spans="1:11" ht="48.75" customHeight="1" x14ac:dyDescent="0.25">
      <c r="A1" s="24" t="s">
        <v>38</v>
      </c>
      <c r="B1" s="24"/>
      <c r="C1" s="24"/>
      <c r="D1" s="24"/>
      <c r="E1" s="24"/>
    </row>
    <row r="2" spans="1:11" ht="37.5" customHeight="1" x14ac:dyDescent="0.25">
      <c r="A2" s="7"/>
      <c r="B2" s="8" t="s">
        <v>7</v>
      </c>
      <c r="C2" s="11"/>
      <c r="D2" s="11"/>
    </row>
    <row r="3" spans="1:11" ht="27" customHeight="1" x14ac:dyDescent="0.25">
      <c r="A3" s="1" t="s">
        <v>0</v>
      </c>
      <c r="B3" s="1" t="s">
        <v>1</v>
      </c>
      <c r="C3" s="3" t="s">
        <v>2</v>
      </c>
      <c r="D3" s="3" t="s">
        <v>3</v>
      </c>
    </row>
    <row r="4" spans="1:11" ht="15" customHeight="1" x14ac:dyDescent="0.25">
      <c r="A4" s="6">
        <v>44196</v>
      </c>
      <c r="B4" s="2" t="s">
        <v>43</v>
      </c>
      <c r="C4" s="4"/>
      <c r="D4" s="4"/>
    </row>
    <row r="5" spans="1:11" ht="15.75" customHeight="1" x14ac:dyDescent="0.3">
      <c r="A5" s="2"/>
      <c r="B5" s="10" t="s">
        <v>17</v>
      </c>
      <c r="C5" s="21">
        <v>900</v>
      </c>
      <c r="D5" s="4"/>
      <c r="F5" s="25" t="s">
        <v>39</v>
      </c>
      <c r="G5" s="25"/>
      <c r="I5" s="32" t="s">
        <v>66</v>
      </c>
    </row>
    <row r="6" spans="1:11" ht="15.75" customHeight="1" x14ac:dyDescent="0.25">
      <c r="A6" s="2"/>
      <c r="B6" s="10" t="s">
        <v>44</v>
      </c>
      <c r="C6" s="21">
        <v>1000</v>
      </c>
      <c r="D6" s="21" t="s">
        <v>6</v>
      </c>
      <c r="E6" t="s">
        <v>6</v>
      </c>
      <c r="F6" s="14">
        <v>6000</v>
      </c>
      <c r="G6" s="15"/>
      <c r="I6" t="str">
        <f>+F5</f>
        <v>01 Deudores por Ventas</v>
      </c>
      <c r="K6" s="22">
        <f>+F11</f>
        <v>3400</v>
      </c>
    </row>
    <row r="7" spans="1:11" x14ac:dyDescent="0.25">
      <c r="A7" s="2"/>
      <c r="B7" s="10" t="s">
        <v>45</v>
      </c>
      <c r="C7" s="21">
        <v>700</v>
      </c>
      <c r="D7" s="4"/>
      <c r="F7" s="16"/>
      <c r="G7" s="5">
        <v>2600</v>
      </c>
      <c r="I7" s="5" t="str">
        <f>+F13</f>
        <v xml:space="preserve">02 DeudoresTarjetas de Crédito </v>
      </c>
      <c r="J7" s="5"/>
      <c r="K7" s="22">
        <f>+F19</f>
        <v>3400</v>
      </c>
    </row>
    <row r="8" spans="1:11" ht="15.75" customHeight="1" x14ac:dyDescent="0.25">
      <c r="A8" s="2"/>
      <c r="B8" s="10" t="s">
        <v>10</v>
      </c>
      <c r="C8" s="4"/>
      <c r="D8" s="21">
        <f>+C7+C6+C5</f>
        <v>2600</v>
      </c>
      <c r="F8" s="16">
        <v>500</v>
      </c>
      <c r="G8" s="5">
        <v>0</v>
      </c>
      <c r="I8" s="5" t="str">
        <f>+F21</f>
        <v>09 Documentos a Cobrar</v>
      </c>
      <c r="J8" s="5"/>
      <c r="K8" s="22">
        <f>+F27</f>
        <v>2000</v>
      </c>
    </row>
    <row r="9" spans="1:11" x14ac:dyDescent="0.25">
      <c r="A9" s="2"/>
      <c r="B9" s="10" t="s">
        <v>46</v>
      </c>
      <c r="C9" s="4"/>
      <c r="D9" s="4" t="s">
        <v>6</v>
      </c>
      <c r="F9" s="16"/>
      <c r="G9" s="5">
        <v>0</v>
      </c>
      <c r="I9" s="5" t="str">
        <f>+F29</f>
        <v xml:space="preserve">03 Valores a Depositar  Diferidos </v>
      </c>
      <c r="J9" s="5"/>
      <c r="K9" s="22">
        <f>+F35</f>
        <v>8300</v>
      </c>
    </row>
    <row r="10" spans="1:11" x14ac:dyDescent="0.25">
      <c r="A10" s="6">
        <v>44196</v>
      </c>
      <c r="B10" s="10" t="s">
        <v>24</v>
      </c>
      <c r="C10" s="21">
        <v>500</v>
      </c>
      <c r="D10" s="4"/>
      <c r="E10" t="s">
        <v>6</v>
      </c>
      <c r="F10" s="17">
        <f>+F6</f>
        <v>6000</v>
      </c>
      <c r="G10" s="18">
        <f>SUM(G7:G9)</f>
        <v>2600</v>
      </c>
      <c r="I10" s="5" t="str">
        <f>+C44</f>
        <v>07 Deudores Morosos</v>
      </c>
      <c r="K10" s="22">
        <f>+C50</f>
        <v>3900</v>
      </c>
    </row>
    <row r="11" spans="1:11" ht="15.75" customHeight="1" x14ac:dyDescent="0.25">
      <c r="A11" s="2"/>
      <c r="B11" s="10" t="s">
        <v>47</v>
      </c>
      <c r="C11" s="4"/>
      <c r="D11" s="4">
        <v>500</v>
      </c>
      <c r="E11" t="s">
        <v>6</v>
      </c>
      <c r="F11" s="30">
        <f>+F10-G10</f>
        <v>3400</v>
      </c>
      <c r="G11" s="5"/>
      <c r="I11" s="5" t="str">
        <f>+F46</f>
        <v>08 Ds en Gestion Judicial</v>
      </c>
      <c r="K11" s="22">
        <f>+F52</f>
        <v>8000</v>
      </c>
    </row>
    <row r="12" spans="1:11" x14ac:dyDescent="0.25">
      <c r="A12" s="2"/>
      <c r="B12" s="10" t="s">
        <v>48</v>
      </c>
      <c r="C12" s="4"/>
      <c r="D12" s="4"/>
      <c r="E12" t="s">
        <v>6</v>
      </c>
      <c r="I12" t="s">
        <v>35</v>
      </c>
      <c r="K12" s="22">
        <f>SUM(K6:K11)</f>
        <v>29000</v>
      </c>
    </row>
    <row r="13" spans="1:11" ht="24" customHeight="1" x14ac:dyDescent="0.25">
      <c r="A13" s="6">
        <v>44196</v>
      </c>
      <c r="B13" s="10" t="s">
        <v>45</v>
      </c>
      <c r="C13" s="21">
        <v>1000</v>
      </c>
      <c r="D13" s="21"/>
      <c r="E13" t="s">
        <v>6</v>
      </c>
      <c r="F13" s="28" t="s">
        <v>40</v>
      </c>
      <c r="G13" s="28"/>
      <c r="I13" t="s">
        <v>63</v>
      </c>
      <c r="J13" s="13">
        <v>0.1</v>
      </c>
      <c r="K13" s="22">
        <f>+K12*J13</f>
        <v>2900</v>
      </c>
    </row>
    <row r="14" spans="1:11" x14ac:dyDescent="0.25">
      <c r="A14" s="2"/>
      <c r="B14" s="10" t="s">
        <v>51</v>
      </c>
      <c r="C14" s="21"/>
      <c r="D14" s="21">
        <v>1000</v>
      </c>
      <c r="E14" t="s">
        <v>6</v>
      </c>
      <c r="F14" s="14">
        <v>7000</v>
      </c>
      <c r="G14" s="15"/>
    </row>
    <row r="15" spans="1:11" x14ac:dyDescent="0.25">
      <c r="A15" s="2"/>
      <c r="B15" s="10" t="s">
        <v>50</v>
      </c>
      <c r="C15" s="4"/>
      <c r="D15" s="4"/>
      <c r="F15" s="16"/>
      <c r="G15" s="5">
        <v>3600</v>
      </c>
    </row>
    <row r="16" spans="1:11" x14ac:dyDescent="0.25">
      <c r="A16" s="2"/>
      <c r="B16" s="10" t="s">
        <v>19</v>
      </c>
      <c r="C16" s="21">
        <v>3000</v>
      </c>
      <c r="D16" s="4"/>
      <c r="F16" s="16"/>
      <c r="G16" s="5">
        <v>0</v>
      </c>
    </row>
    <row r="17" spans="1:11" x14ac:dyDescent="0.25">
      <c r="A17" s="6">
        <f>+A13</f>
        <v>44196</v>
      </c>
      <c r="B17" s="10" t="s">
        <v>45</v>
      </c>
      <c r="C17" s="21">
        <v>600</v>
      </c>
      <c r="D17" s="4"/>
      <c r="F17" s="16"/>
      <c r="G17" s="5">
        <v>0</v>
      </c>
    </row>
    <row r="18" spans="1:11" x14ac:dyDescent="0.25">
      <c r="A18" s="2"/>
      <c r="B18" s="10" t="s">
        <v>52</v>
      </c>
      <c r="C18" s="4"/>
      <c r="D18" s="21">
        <f>+C17+C16</f>
        <v>3600</v>
      </c>
      <c r="F18" s="17">
        <f>+F14</f>
        <v>7000</v>
      </c>
      <c r="G18" s="18">
        <f>SUM(G15:G17)</f>
        <v>3600</v>
      </c>
    </row>
    <row r="19" spans="1:11" x14ac:dyDescent="0.25">
      <c r="A19" s="2"/>
      <c r="B19" s="10" t="s">
        <v>53</v>
      </c>
      <c r="C19" s="4"/>
      <c r="D19" s="4"/>
      <c r="F19" s="30">
        <f>+F18-G18</f>
        <v>3400</v>
      </c>
      <c r="G19" s="5"/>
    </row>
    <row r="20" spans="1:11" x14ac:dyDescent="0.25">
      <c r="A20" s="6">
        <f>+A17</f>
        <v>44196</v>
      </c>
      <c r="B20" s="10" t="s">
        <v>45</v>
      </c>
      <c r="C20" s="21">
        <v>700</v>
      </c>
      <c r="D20" s="4"/>
    </row>
    <row r="21" spans="1:11" x14ac:dyDescent="0.25">
      <c r="A21" s="2"/>
      <c r="B21" s="10" t="s">
        <v>55</v>
      </c>
      <c r="C21" s="4"/>
      <c r="D21" s="4">
        <v>700</v>
      </c>
      <c r="F21" s="26" t="s">
        <v>42</v>
      </c>
      <c r="G21" s="26"/>
    </row>
    <row r="22" spans="1:11" x14ac:dyDescent="0.25">
      <c r="A22" s="2"/>
      <c r="B22" s="10" t="s">
        <v>56</v>
      </c>
      <c r="C22" s="4"/>
      <c r="D22" s="4"/>
      <c r="F22" s="14">
        <v>5000</v>
      </c>
      <c r="G22" s="15"/>
    </row>
    <row r="23" spans="1:11" ht="18.75" x14ac:dyDescent="0.3">
      <c r="A23" s="6">
        <f>+A20</f>
        <v>44196</v>
      </c>
      <c r="B23" s="10" t="s">
        <v>57</v>
      </c>
      <c r="C23" s="4">
        <v>2000</v>
      </c>
      <c r="D23" s="4"/>
      <c r="F23" s="16"/>
      <c r="G23" s="5">
        <v>3000</v>
      </c>
      <c r="I23" s="32" t="s">
        <v>67</v>
      </c>
    </row>
    <row r="24" spans="1:11" x14ac:dyDescent="0.25">
      <c r="A24" s="2"/>
      <c r="B24" s="10" t="s">
        <v>61</v>
      </c>
      <c r="C24" s="4"/>
      <c r="D24" s="21">
        <v>2000</v>
      </c>
      <c r="F24" s="16"/>
      <c r="G24" s="5">
        <v>0</v>
      </c>
      <c r="I24" s="31" t="str">
        <f>+F5</f>
        <v>01 Deudores por Ventas</v>
      </c>
      <c r="J24" s="31"/>
      <c r="K24" s="33">
        <f>+F11</f>
        <v>3400</v>
      </c>
    </row>
    <row r="25" spans="1:11" x14ac:dyDescent="0.25">
      <c r="A25" s="2"/>
      <c r="B25" s="10" t="s">
        <v>58</v>
      </c>
      <c r="C25" s="4"/>
      <c r="D25" s="4"/>
      <c r="F25" s="16"/>
      <c r="G25" s="5">
        <v>0</v>
      </c>
      <c r="I25" s="34" t="str">
        <f>+F13</f>
        <v xml:space="preserve">02 DeudoresTarjetas de Crédito </v>
      </c>
      <c r="J25" s="31"/>
      <c r="K25" s="33">
        <f>+F19</f>
        <v>3400</v>
      </c>
    </row>
    <row r="26" spans="1:11" x14ac:dyDescent="0.25">
      <c r="A26" s="6">
        <v>44196</v>
      </c>
      <c r="B26" s="10" t="s">
        <v>19</v>
      </c>
      <c r="C26" s="4">
        <v>3000</v>
      </c>
      <c r="D26" s="4"/>
      <c r="F26" s="17">
        <f>+F22</f>
        <v>5000</v>
      </c>
      <c r="G26" s="18">
        <f>SUM(G23:G25)</f>
        <v>3000</v>
      </c>
      <c r="I26" s="34" t="str">
        <f>+F29</f>
        <v xml:space="preserve">03 Valores a Depositar  Diferidos </v>
      </c>
      <c r="J26" s="31"/>
      <c r="K26" s="33">
        <f>+F35</f>
        <v>8300</v>
      </c>
    </row>
    <row r="27" spans="1:11" x14ac:dyDescent="0.25">
      <c r="A27" s="2"/>
      <c r="B27" s="10" t="s">
        <v>59</v>
      </c>
      <c r="C27" s="4"/>
      <c r="D27" s="21">
        <v>3000</v>
      </c>
      <c r="F27" s="30">
        <f>+F26-G26</f>
        <v>2000</v>
      </c>
      <c r="G27" s="5"/>
      <c r="I27" s="34" t="str">
        <f>+F21</f>
        <v>09 Documentos a Cobrar</v>
      </c>
      <c r="J27" s="31" t="s">
        <v>6</v>
      </c>
      <c r="K27" s="36">
        <f>+F27</f>
        <v>2000</v>
      </c>
    </row>
    <row r="28" spans="1:11" x14ac:dyDescent="0.25">
      <c r="A28" s="2"/>
      <c r="B28" s="10" t="s">
        <v>60</v>
      </c>
      <c r="C28" s="4"/>
      <c r="D28" s="4"/>
      <c r="I28" s="34" t="str">
        <f>+I10</f>
        <v>07 Deudores Morosos</v>
      </c>
      <c r="J28" s="31"/>
      <c r="K28" s="33">
        <f>+K10</f>
        <v>3900</v>
      </c>
    </row>
    <row r="29" spans="1:11" x14ac:dyDescent="0.25">
      <c r="A29" s="6">
        <v>44196</v>
      </c>
      <c r="B29" s="10" t="s">
        <v>45</v>
      </c>
      <c r="C29" s="4">
        <v>500</v>
      </c>
      <c r="D29" s="4"/>
      <c r="F29" s="27" t="s">
        <v>41</v>
      </c>
      <c r="G29" s="27"/>
      <c r="I29" s="31" t="str">
        <f>+I11</f>
        <v>08 Ds en Gestion Judicial</v>
      </c>
      <c r="J29" s="31"/>
      <c r="K29" s="33">
        <f>+K11</f>
        <v>8000</v>
      </c>
    </row>
    <row r="30" spans="1:11" x14ac:dyDescent="0.25">
      <c r="A30" s="2"/>
      <c r="B30" s="10" t="s">
        <v>64</v>
      </c>
      <c r="C30" s="4"/>
      <c r="D30" s="4">
        <f>+C29</f>
        <v>500</v>
      </c>
      <c r="F30" s="14">
        <v>10000</v>
      </c>
      <c r="G30" s="15"/>
      <c r="I30" s="34" t="str">
        <f>+F37</f>
        <v>04 Previsión por Creditos Incobrables</v>
      </c>
      <c r="J30" s="31"/>
      <c r="K30" s="35">
        <f>-K13</f>
        <v>-2900</v>
      </c>
    </row>
    <row r="31" spans="1:11" x14ac:dyDescent="0.25">
      <c r="A31" s="6">
        <v>44196</v>
      </c>
      <c r="B31" s="2" t="s">
        <v>65</v>
      </c>
      <c r="C31" s="4"/>
      <c r="D31" s="4"/>
      <c r="F31" s="16">
        <v>1000</v>
      </c>
      <c r="G31" s="5">
        <v>700</v>
      </c>
      <c r="I31" t="s">
        <v>72</v>
      </c>
      <c r="K31" s="22">
        <v>-3000</v>
      </c>
    </row>
    <row r="32" spans="1:11" x14ac:dyDescent="0.25">
      <c r="A32" s="2"/>
      <c r="B32" s="2" t="s">
        <v>9</v>
      </c>
      <c r="C32" s="4">
        <f>+K13</f>
        <v>2900</v>
      </c>
      <c r="D32" s="4"/>
      <c r="F32" s="16"/>
      <c r="G32" s="5">
        <v>2000</v>
      </c>
      <c r="I32" s="31" t="s">
        <v>16</v>
      </c>
      <c r="K32" s="23">
        <v>-1000</v>
      </c>
    </row>
    <row r="33" spans="1:11" x14ac:dyDescent="0.25">
      <c r="A33" s="2"/>
      <c r="B33" s="2" t="s">
        <v>68</v>
      </c>
      <c r="C33" s="4"/>
      <c r="D33" s="4">
        <v>2900</v>
      </c>
      <c r="F33" s="16"/>
      <c r="G33" s="5">
        <v>0</v>
      </c>
      <c r="I33" t="s">
        <v>37</v>
      </c>
      <c r="K33" s="22">
        <f>SUM(K23:K32)</f>
        <v>22100</v>
      </c>
    </row>
    <row r="34" spans="1:11" x14ac:dyDescent="0.25">
      <c r="A34" s="6">
        <v>44196</v>
      </c>
      <c r="B34" s="2" t="s">
        <v>69</v>
      </c>
      <c r="C34" s="4"/>
      <c r="D34" s="4"/>
      <c r="F34" s="17">
        <f>SUM(F30:F33)</f>
        <v>11000</v>
      </c>
      <c r="G34" s="18">
        <f>SUM(G31:G33)</f>
        <v>2700</v>
      </c>
      <c r="I34" t="s">
        <v>6</v>
      </c>
      <c r="K34" s="22" t="s">
        <v>6</v>
      </c>
    </row>
    <row r="35" spans="1:11" x14ac:dyDescent="0.25">
      <c r="A35" s="2"/>
      <c r="B35" s="2" t="s">
        <v>16</v>
      </c>
      <c r="C35" s="4">
        <v>800</v>
      </c>
      <c r="D35" s="4"/>
      <c r="F35" s="30">
        <f>+F34-G34</f>
        <v>8300</v>
      </c>
      <c r="G35" s="5"/>
    </row>
    <row r="36" spans="1:11" x14ac:dyDescent="0.25">
      <c r="A36" s="2"/>
      <c r="B36" s="2" t="s">
        <v>70</v>
      </c>
      <c r="C36" s="4"/>
      <c r="D36" s="4">
        <v>800</v>
      </c>
      <c r="F36" s="5"/>
      <c r="G36" s="5"/>
    </row>
    <row r="37" spans="1:11" x14ac:dyDescent="0.25">
      <c r="A37" s="2"/>
      <c r="B37" s="2" t="s">
        <v>71</v>
      </c>
      <c r="C37" s="4"/>
      <c r="D37" s="4"/>
      <c r="F37" s="28" t="s">
        <v>49</v>
      </c>
      <c r="G37" s="28"/>
    </row>
    <row r="38" spans="1:11" x14ac:dyDescent="0.25">
      <c r="A38" s="2"/>
      <c r="B38" s="2"/>
      <c r="C38" s="4"/>
      <c r="D38" s="4"/>
      <c r="F38" s="14">
        <v>700</v>
      </c>
      <c r="G38" s="15">
        <v>3500</v>
      </c>
    </row>
    <row r="39" spans="1:11" x14ac:dyDescent="0.25">
      <c r="A39" s="2"/>
      <c r="B39" s="2"/>
      <c r="C39" s="4"/>
      <c r="D39" s="4"/>
      <c r="F39" s="16">
        <v>1000</v>
      </c>
      <c r="G39" s="5">
        <v>0</v>
      </c>
    </row>
    <row r="40" spans="1:11" x14ac:dyDescent="0.25">
      <c r="A40" s="2"/>
      <c r="B40" s="2"/>
      <c r="C40" s="4"/>
      <c r="D40" s="4"/>
      <c r="F40" s="16">
        <v>600</v>
      </c>
      <c r="G40" s="5">
        <v>0</v>
      </c>
    </row>
    <row r="41" spans="1:11" x14ac:dyDescent="0.25">
      <c r="A41" s="2"/>
      <c r="B41" s="2"/>
      <c r="C41" s="4"/>
      <c r="D41" s="4"/>
      <c r="F41" s="16">
        <v>700</v>
      </c>
      <c r="G41" s="5">
        <v>0</v>
      </c>
    </row>
    <row r="42" spans="1:11" x14ac:dyDescent="0.25">
      <c r="A42" s="9"/>
      <c r="B42" s="9"/>
      <c r="C42" s="12"/>
      <c r="D42" s="12"/>
      <c r="F42" s="16">
        <v>500</v>
      </c>
      <c r="G42" s="5">
        <v>2900</v>
      </c>
    </row>
    <row r="43" spans="1:11" x14ac:dyDescent="0.25">
      <c r="A43" s="9"/>
      <c r="B43" s="9"/>
      <c r="C43" s="12"/>
      <c r="D43" s="12"/>
      <c r="F43" s="17">
        <f>SUM(F38:F42)</f>
        <v>3500</v>
      </c>
      <c r="G43" s="17">
        <f>SUM(G38:G42)</f>
        <v>6400</v>
      </c>
    </row>
    <row r="44" spans="1:11" ht="15.75" customHeight="1" x14ac:dyDescent="0.25">
      <c r="A44" s="9"/>
      <c r="B44" s="9"/>
      <c r="C44" s="28" t="s">
        <v>62</v>
      </c>
      <c r="D44" s="28"/>
      <c r="F44" s="5"/>
      <c r="G44" s="29">
        <f>+G43-F43</f>
        <v>2900</v>
      </c>
    </row>
    <row r="45" spans="1:11" x14ac:dyDescent="0.25">
      <c r="C45" s="14">
        <v>3000</v>
      </c>
      <c r="D45" s="15">
        <v>0</v>
      </c>
    </row>
    <row r="46" spans="1:11" x14ac:dyDescent="0.25">
      <c r="C46" s="16">
        <v>900</v>
      </c>
      <c r="D46" s="5">
        <v>0</v>
      </c>
      <c r="F46" s="28" t="s">
        <v>54</v>
      </c>
      <c r="G46" s="28"/>
    </row>
    <row r="47" spans="1:11" x14ac:dyDescent="0.25">
      <c r="C47" s="16"/>
      <c r="D47" s="5">
        <v>0</v>
      </c>
      <c r="F47" s="14">
        <v>5000</v>
      </c>
      <c r="G47" s="15">
        <v>0</v>
      </c>
    </row>
    <row r="48" spans="1:11" x14ac:dyDescent="0.25">
      <c r="C48" s="16"/>
      <c r="D48" s="5">
        <v>0</v>
      </c>
      <c r="F48" s="16">
        <v>3000</v>
      </c>
      <c r="G48" s="5">
        <v>0</v>
      </c>
    </row>
    <row r="49" spans="3:7" x14ac:dyDescent="0.25">
      <c r="C49" s="17">
        <f>SUM(C45:C48)</f>
        <v>3900</v>
      </c>
      <c r="D49" s="17">
        <f>SUM(D45:D48)</f>
        <v>0</v>
      </c>
      <c r="F49" s="16"/>
      <c r="G49" s="5">
        <v>0</v>
      </c>
    </row>
    <row r="50" spans="3:7" x14ac:dyDescent="0.25">
      <c r="C50" s="30">
        <f>+C49-D49</f>
        <v>3900</v>
      </c>
      <c r="F50" s="16"/>
      <c r="G50" s="5">
        <v>0</v>
      </c>
    </row>
    <row r="51" spans="3:7" x14ac:dyDescent="0.25">
      <c r="C51"/>
      <c r="D51"/>
      <c r="F51" s="17">
        <f>SUM(F47:F50)</f>
        <v>8000</v>
      </c>
      <c r="G51" s="17">
        <f>SUM(G47:G50)</f>
        <v>0</v>
      </c>
    </row>
    <row r="52" spans="3:7" x14ac:dyDescent="0.25">
      <c r="F52" s="30">
        <f>+F51</f>
        <v>8000</v>
      </c>
    </row>
  </sheetData>
  <mergeCells count="8">
    <mergeCell ref="C44:D44"/>
    <mergeCell ref="F46:G46"/>
    <mergeCell ref="A1:E1"/>
    <mergeCell ref="F5:G5"/>
    <mergeCell ref="F13:G13"/>
    <mergeCell ref="F21:G21"/>
    <mergeCell ref="F29:G29"/>
    <mergeCell ref="F37:G37"/>
  </mergeCells>
  <printOptions horizontalCentered="1" verticalCentered="1"/>
  <pageMargins left="0.19685039370078741" right="0" top="0.15748031496062992" bottom="0" header="0.31496062992125984" footer="0.31496062992125984"/>
  <pageSetup paperSize="9" scale="9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Actividad 13</vt:lpstr>
      <vt:lpstr>Actividad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2020-04-01T19:19:14Z</cp:lastPrinted>
  <dcterms:created xsi:type="dcterms:W3CDTF">2018-07-05T19:06:45Z</dcterms:created>
  <dcterms:modified xsi:type="dcterms:W3CDTF">2020-09-08T13:59:03Z</dcterms:modified>
</cp:coreProperties>
</file>